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P81" i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O21" i="1"/>
  <c r="P10" i="1"/>
  <c r="O10" i="1"/>
  <c r="O73" i="1"/>
  <c r="P227" i="1"/>
  <c r="O227" i="1"/>
  <c r="P207" i="1"/>
  <c r="O207" i="1"/>
  <c r="P194" i="1"/>
  <c r="O194" i="1"/>
  <c r="P152" i="1"/>
  <c r="O152" i="1"/>
  <c r="P121" i="1"/>
  <c r="O121" i="1"/>
  <c r="P90" i="1"/>
  <c r="O90" i="1"/>
  <c r="P73" i="1"/>
  <c r="P9" i="1"/>
  <c r="O9" i="1"/>
  <c r="P118" i="1"/>
  <c r="O269" i="1"/>
  <c r="P269" i="1"/>
  <c r="O118" i="1"/>
  <c r="P276" i="1"/>
  <c r="O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<sst xmlns="http://schemas.openxmlformats.org/spreadsheetml/2006/main" count="440" uniqueCount="427">
  <si>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</si>
  <si>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</si>
  <si>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</si>
  <si>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</si>
  <si>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</si>
  <si>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</si>
  <si>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</si>
  <si>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</si>
  <si>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</si>
  <si>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</si>
  <si>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</si>
  <si>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</si>
  <si>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</si>
  <si>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</si>
  <si>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</si>
  <si>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</si>
  <si>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</si>
  <si>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</si>
  <si>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</si>
  <si>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</si>
  <si>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</si>
  <si>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</si>
  <si>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</si>
  <si>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</si>
  <si>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</si>
  <si>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</si>
  <si>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</si>
  <si>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</si>
  <si>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</si>
  <si>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</si>
  <si>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</si>
  <si>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</si>
  <si>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</si>
  <si>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</si>
  <si>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</si>
  <si>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</si>
  <si>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</si>
  <si>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</si>
  <si>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</si>
  <si>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</si>
  <si>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</si>
  <si>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</si>
  <si>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</si>
  <si>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</si>
  <si>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</si>
  <si>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</si>
  <si>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</si>
  <si>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</si>
  <si>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</si>
  <si>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</si>
  <si>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</si>
  <si>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</si>
  <si>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</si>
  <si>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</si>
  <si>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</si>
  <si>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</si>
  <si>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</si>
  <si>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</si>
  <si>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</si>
  <si>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</si>
  <si>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</si>
  <si>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</si>
  <si>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</si>
  <si>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</si>
  <si>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</si>
  <si>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</si>
  <si>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</si>
  <si>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</si>
  <si>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</si>
  <si>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</si>
  <si>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</si>
  <si>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</si>
  <si>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</si>
  <si>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</si>
  <si>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</si>
  <si>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</si>
  <si>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</si>
  <si>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</si>
  <si>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</si>
  <si>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</si>
  <si>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</si>
  <si>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</si>
  <si>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</si>
  <si>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</si>
  <si>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</si>
  <si>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</si>
  <si>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</si>
  <si>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</si>
  <si>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</si>
  <si>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</si>
  <si>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</si>
  <si>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</si>
  <si>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</si>
  <si>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</si>
  <si>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</si>
  <si>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</si>
  <si>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</si>
  <si>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</si>
  <si>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</si>
  <si>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</si>
  <si>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</si>
  <si>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</si>
  <si>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</si>
  <si>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</si>
  <si>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</si>
  <si>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</si>
  <si>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</si>
  <si>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</si>
  <si>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</si>
  <si>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</si>
  <si>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</si>
  <si>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</si>
  <si>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</si>
  <si>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</si>
  <si>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</si>
  <si>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</si>
  <si>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</si>
  <si>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</si>
  <si>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</si>
  <si>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</si>
  <si>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</si>
  <si>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</si>
  <si>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</si>
  <si>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</si>
  <si>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</si>
  <si>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</si>
  <si>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</si>
  <si>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</si>
  <si>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</si>
  <si>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</si>
  <si>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</si>
  <si>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</si>
  <si>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</si>
  <si>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</si>
  <si>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</si>
  <si>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</si>
  <si>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</si>
  <si>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</si>
  <si>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</si>
  <si>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</si>
  <si>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</si>
  <si>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</si>
  <si>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</si>
  <si>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</si>
  <si>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</si>
  <si>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</si>
  <si>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</si>
  <si>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</si>
  <si>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</si>
  <si>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</si>
  <si>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</si>
  <si>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</si>
  <si>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</si>
  <si>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</si>
  <si>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</si>
  <si>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</si>
  <si>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</si>
  <si>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</si>
  <si>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</si>
  <si>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</si>
  <si>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</si>
  <si>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</si>
  <si>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</si>
  <si>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</si>
  <si>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</si>
  <si>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</si>
  <si>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</si>
  <si>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</si>
  <si>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</si>
  <si>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</si>
  <si>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</si>
  <si>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</si>
  <si>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</si>
  <si>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</si>
  <si>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</si>
  <si>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</si>
  <si>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</si>
  <si>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</si>
  <si>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</si>
  <si>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</si>
  <si>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</si>
  <si>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</si>
  <si>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</si>
  <si>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</si>
  <si>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</si>
  <si>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</si>
  <si>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</si>
  <si>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</si>
  <si>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</si>
  <si>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</si>
  <si>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</si>
  <si>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</si>
  <si>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</si>
  <si>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</si>
  <si>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</si>
  <si>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</si>
  <si>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</si>
  <si>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</si>
  <si>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</si>
  <si>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</si>
  <si>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</si>
  <si>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</si>
  <si>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</si>
  <si>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</si>
  <si>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</si>
  <si>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</si>
  <si>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</si>
  <si>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</si>
  <si>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</si>
  <si>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</si>
  <si>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</si>
  <si>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</si>
  <si>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</si>
  <si>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</si>
  <si>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</si>
  <si>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</si>
  <si>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</si>
  <si>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</si>
  <si>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</si>
  <si>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</si>
  <si>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</si>
  <si>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</si>
  <si>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</si>
  <si>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</si>
  <si>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</si>
  <si>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</si>
  <si>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</si>
  <si>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</si>
  <si>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</si>
  <si>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</si>
  <si>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</si>
  <si>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</si>
  <si>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</si>
  <si>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</si>
  <si>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</si>
  <si>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</si>
  <si>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</si>
  <si>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</si>
  <si>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</si>
  <si>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</si>
  <si>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</si>
  <si>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</si>
  <si>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</si>
  <si>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</si>
  <si>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</si>
  <si>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</si>
  <si>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</si>
  <si>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</si>
  <si>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</si>
  <si>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</si>
  <si>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</si>
  <si>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</si>
  <si>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</si>
  <si>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</si>
  <si>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</si>
  <si>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</si>
  <si>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</si>
  <si>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</si>
  <si>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</si>
  <si>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</si>
  <si>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</si>
  <si>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</si>
  <si>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</si>
  <si>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</si>
  <si>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</si>
  <si>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</si>
  <si>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</si>
  <si>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</si>
  <si>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</si>
  <si>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</si>
  <si>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</si>
  <si>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</si>
  <si>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</si>
  <si>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</si>
  <si>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</si>
  <si>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</si>
  <si>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</si>
  <si>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</si>
  <si>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</si>
  <si>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</si>
  <si>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</si>
  <si>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</si>
  <si>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</si>
  <si>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</si>
  <si>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</si>
  <si>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</si>
  <si>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</si>
  <si>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</si>
  <si>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</si>
  <si>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</si>
  <si>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</si>
  <si>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</si>
  <si>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</si>
  <si>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</si>
  <si>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</si>
  <si>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</si>
  <si>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</si>
  <si>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</si>
  <si>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</si>
  <si>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</si>
  <si>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</si>
  <si>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</si>
  <si>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</si>
  <si>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</si>
  <si>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</si>
  <si>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</si>
  <si>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</si>
  <si>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</si>
  <si>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</si>
  <si>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</si>
  <si>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</si>
  <si>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</si>
  <si>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</si>
  <si>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</si>
  <si>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</si>
  <si>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</si>
  <si>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</si>
  <si>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</si>
  <si>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</si>
  <si>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</si>
  <si>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</si>
  <si>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</si>
  <si>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</si>
  <si>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</si>
  <si>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</si>
  <si>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</si>
  <si>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</si>
  <si>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</si>
  <si>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</si>
  <si>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</si>
  <si>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</si>
  <si>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</si>
  <si>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</si>
  <si>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</si>
  <si>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</si>
  <si>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</si>
  <si>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</si>
  <si>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</si>
  <si>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</si>
  <si>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</si>
  <si>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</si>
  <si>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</si>
  <si>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</si>
  <si>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</si>
  <si>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</si>
  <si>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</si>
  <si>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</si>
  <si>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</si>
  <si>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</si>
  <si>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</si>
  <si>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</si>
  <si>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</si>
  <si>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</si>
  <si>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</si>
  <si>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</si>
  <si>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</si>
  <si>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</si>
  <si>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</si>
  <si>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</si>
  <si>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</si>
  <si>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</si>
  <si>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</si>
  <si>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</si>
  <si>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</si>
  <si>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</si>
  <si>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</si>
  <si>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</si>
  <si>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</si>
  <si>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</si>
  <si>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</si>
  <si>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</si>
  <si>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</si>
  <si>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</si>
  <si>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</si>
  <si>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</si>
  <si>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</si>
  <si>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</si>
  <si>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</si>
  <si>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</si>
  <si>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</si>
  <si>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</si>
  <si>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</si>
  <si>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</si>
  <si>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</si>
  <si>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</si>
  <si>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</si>
  <si>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</si>
  <si>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</si>
  <si>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</si>
  <si>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</si>
  <si>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</si>
  <si>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</si>
  <si>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</si>
  <si>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</si>
  <si>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</si>
  <si>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</si>
  <si>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</si>
  <si>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</si>
  <si>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</si>
  <si>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</si>
  <si>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</si>
  <si>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</si>
  <si>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</si>
  <si>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</si>
  <si>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</si>
  <si>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</si>
  <si>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</si>
  <si>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</si>
  <si>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</si>
  <si>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</si>
  <si>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</si>
  <si>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</si>
  <si>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</si>
  <si>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</si>
  <si>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</si>
  <si>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</si>
  <si>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</si>
  <si>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</si>
  <si>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</si>
  <si>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</si>
  <si>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</si>
  <si>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GÓMEZ FARÍAS</t>
  </si>
  <si>
    <t>DEL 1 DE ENERO AL 31 DE MAYO DE 2019</t>
  </si>
  <si>
    <t>DRA. ARIANA BARAJAS GALVEZ</t>
  </si>
  <si>
    <t>MTRO. NESTOR FABIAN FIGUEROA ALVAREZ</t>
  </si>
  <si>
    <t>ENCARGADO DE LA HACIENDA MUNICIPAL</t>
  </si>
  <si>
    <t>ASEJ2019-05-13-08-2019-1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</si>
</sst>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5" fontId="5" fillId="0" borderId="12" xfId="0" applyNumberFormat="1" applyFont="1" applyBorder="1" applyAlignment="1">
      <alignment horizontal="right" vertical="center" shrinkToFit="1"/>
    </xf>
    <xf numFmtId="165" fontId="5" fillId="0" borderId="13" xfId="0" applyNumberFormat="1" applyFont="1" applyBorder="1" applyAlignment="1">
      <alignment horizontal="right"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165" fontId="5" fillId="0" borderId="14" xfId="0" applyNumberFormat="1" applyFont="1" applyBorder="1" applyAlignment="1">
      <alignment horizontal="right" vertical="center" shrinkToFit="1"/>
    </xf>
    <xf numFmtId="165" fontId="5" fillId="0" borderId="15" xfId="0" applyNumberFormat="1" applyFont="1" applyBorder="1" applyAlignment="1">
      <alignment horizontal="right" vertical="center" shrinkToFit="1"/>
    </xf>
    <xf numFmtId="165" fontId="6" fillId="0" borderId="11" xfId="0" applyNumberFormat="1" applyFont="1" applyBorder="1" applyAlignment="1">
      <alignment horizontal="right" vertical="center" shrinkToFit="1"/>
    </xf>
    <xf numFmtId="165" fontId="6" fillId="0" borderId="14" xfId="0" applyNumberFormat="1" applyFont="1" applyBorder="1" applyAlignment="1">
      <alignment horizontal="right" vertical="center" shrinkToFit="1"/>
    </xf>
    <xf numFmtId="165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F290" sqref="F290:N293"/>
    </sheetView>
  </sheetViews>
  <sheetFormatPr baseColWidth="10" defaultRowHeight="12.75" x14ac:dyDescent="0.2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 x14ac:dyDescent="0.25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 x14ac:dyDescent="0.25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 x14ac:dyDescent="0.25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 x14ac:dyDescent="0.2"/>
    <row r="6" spans="1:16" x14ac:dyDescent="0.2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 x14ac:dyDescent="0.2"/>
    <row r="8" spans="1:16" x14ac:dyDescent="0.2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 x14ac:dyDescent="0.2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6006708.1900000004</v>
      </c>
      <c r="P9" s="43">
        <f>P10+P21+P28+P32+P40+P47+P58+P68</f>
        <v>5120970.4100000011</v>
      </c>
    </row>
    <row r="10" spans="1:16" x14ac:dyDescent="0.2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2448723.15</v>
      </c>
      <c r="P10" s="43">
        <f>SUM(P11:P19)</f>
        <v>2226760.65</v>
      </c>
    </row>
    <row r="11" spans="1:16" x14ac:dyDescent="0.2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0</v>
      </c>
      <c r="P11" s="45">
        <v>0</v>
      </c>
    </row>
    <row r="12" spans="1:16" x14ac:dyDescent="0.2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2448690.87</v>
      </c>
      <c r="P12" s="45">
        <v>2226460.65</v>
      </c>
    </row>
    <row r="13" spans="1:16" x14ac:dyDescent="0.2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 x14ac:dyDescent="0.2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 x14ac:dyDescent="0.2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 x14ac:dyDescent="0.2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 x14ac:dyDescent="0.2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32.28</v>
      </c>
      <c r="P17" s="45">
        <v>300</v>
      </c>
    </row>
    <row r="18" spans="1:16" x14ac:dyDescent="0.2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 x14ac:dyDescent="0.2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</v>
      </c>
    </row>
    <row r="20" spans="1:16" x14ac:dyDescent="0.2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 x14ac:dyDescent="0.2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 x14ac:dyDescent="0.2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 x14ac:dyDescent="0.2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 x14ac:dyDescent="0.2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 x14ac:dyDescent="0.2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 x14ac:dyDescent="0.2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 x14ac:dyDescent="0.2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 x14ac:dyDescent="0.2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 x14ac:dyDescent="0.2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 x14ac:dyDescent="0.2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 x14ac:dyDescent="0.2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 x14ac:dyDescent="0.2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3105355.34</v>
      </c>
      <c r="P32" s="43">
        <f>SUM(P33:P38)</f>
        <v>2337214.08</v>
      </c>
    </row>
    <row r="33" spans="1:16" x14ac:dyDescent="0.2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56100.1</v>
      </c>
      <c r="P33" s="45">
        <v>88392.02</v>
      </c>
    </row>
    <row r="34" spans="1:16" x14ac:dyDescent="0.2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 x14ac:dyDescent="0.2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2781310.21</v>
      </c>
      <c r="P35" s="45">
        <v>2222571.79</v>
      </c>
    </row>
    <row r="36" spans="1:16" x14ac:dyDescent="0.2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0</v>
      </c>
      <c r="P36" s="45">
        <v>9865</v>
      </c>
    </row>
    <row r="37" spans="1:16" x14ac:dyDescent="0.2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 x14ac:dyDescent="0.2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267945.03000000003</v>
      </c>
      <c r="P38" s="45">
        <v>16385.27</v>
      </c>
    </row>
    <row r="39" spans="1:16" x14ac:dyDescent="0.2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 x14ac:dyDescent="0.2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449929.7</v>
      </c>
      <c r="P40" s="43">
        <f>SUM(P41:P45)</f>
        <v>545677.9</v>
      </c>
    </row>
    <row r="41" spans="1:16" x14ac:dyDescent="0.2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449929.7</v>
      </c>
      <c r="P41" s="45">
        <v>480308.91</v>
      </c>
    </row>
    <row r="42" spans="1:16" x14ac:dyDescent="0.2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 x14ac:dyDescent="0.2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 x14ac:dyDescent="0.2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 x14ac:dyDescent="0.2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65368.99</v>
      </c>
    </row>
    <row r="46" spans="1:16" x14ac:dyDescent="0.2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 x14ac:dyDescent="0.2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2700</v>
      </c>
      <c r="P47" s="43">
        <f>SUM(P48:P56)</f>
        <v>11317.78</v>
      </c>
    </row>
    <row r="48" spans="1:16" x14ac:dyDescent="0.2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 x14ac:dyDescent="0.2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0</v>
      </c>
      <c r="P49" s="45">
        <v>11317.78</v>
      </c>
    </row>
    <row r="50" spans="1:16" x14ac:dyDescent="0.2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 x14ac:dyDescent="0.2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0</v>
      </c>
      <c r="P51" s="45">
        <v>0</v>
      </c>
    </row>
    <row r="52" spans="1:16" x14ac:dyDescent="0.2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0</v>
      </c>
      <c r="P52" s="45">
        <v>0</v>
      </c>
    </row>
    <row r="53" spans="1:16" x14ac:dyDescent="0.2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 x14ac:dyDescent="0.2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 x14ac:dyDescent="0.2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 x14ac:dyDescent="0.2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2700</v>
      </c>
      <c r="P56" s="45">
        <v>0</v>
      </c>
    </row>
    <row r="57" spans="1:16" x14ac:dyDescent="0.2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 x14ac:dyDescent="0.2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 x14ac:dyDescent="0.2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 x14ac:dyDescent="0.2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 x14ac:dyDescent="0.2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 x14ac:dyDescent="0.2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 x14ac:dyDescent="0.2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 x14ac:dyDescent="0.2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 x14ac:dyDescent="0.2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 x14ac:dyDescent="0.2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 x14ac:dyDescent="0.2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 x14ac:dyDescent="0.2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 x14ac:dyDescent="0.2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 x14ac:dyDescent="0.2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 x14ac:dyDescent="0.2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 x14ac:dyDescent="0.2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 x14ac:dyDescent="0.2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19764714.309999999</v>
      </c>
      <c r="P73" s="43">
        <f>P74+P81</f>
        <v>50406279.249999993</v>
      </c>
    </row>
    <row r="74" spans="1:16" x14ac:dyDescent="0.2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19764714.309999999</v>
      </c>
      <c r="P74" s="43">
        <f>SUM(P75:P78)</f>
        <v>50406279.249999993</v>
      </c>
    </row>
    <row r="75" spans="1:16" x14ac:dyDescent="0.2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12729763.67</v>
      </c>
      <c r="P75" s="45">
        <v>30405345.199999999</v>
      </c>
    </row>
    <row r="76" spans="1:16" x14ac:dyDescent="0.2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7034950.6399999997</v>
      </c>
      <c r="P76" s="45">
        <v>13754426.18</v>
      </c>
    </row>
    <row r="77" spans="1:16" x14ac:dyDescent="0.2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6246507.8700000001</v>
      </c>
    </row>
    <row r="78" spans="1:16" x14ac:dyDescent="0.2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 x14ac:dyDescent="0.2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 x14ac:dyDescent="0.2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 x14ac:dyDescent="0.2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 x14ac:dyDescent="0.2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 x14ac:dyDescent="0.2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 x14ac:dyDescent="0.2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 x14ac:dyDescent="0.2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 x14ac:dyDescent="0.2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 x14ac:dyDescent="0.2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 x14ac:dyDescent="0.2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 x14ac:dyDescent="0.2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 x14ac:dyDescent="0.2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-872548.49</v>
      </c>
      <c r="P90" s="43">
        <f>P91+P95+P102+P105+P108</f>
        <v>-12310.47</v>
      </c>
    </row>
    <row r="91" spans="1:16" x14ac:dyDescent="0.2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0</v>
      </c>
      <c r="P91" s="43">
        <f>SUM(P92:P93)</f>
        <v>0.01</v>
      </c>
    </row>
    <row r="92" spans="1:16" x14ac:dyDescent="0.2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0</v>
      </c>
      <c r="P92" s="45">
        <v>0.01</v>
      </c>
    </row>
    <row r="93" spans="1:16" x14ac:dyDescent="0.2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 x14ac:dyDescent="0.2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 x14ac:dyDescent="0.2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 x14ac:dyDescent="0.2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 x14ac:dyDescent="0.2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 x14ac:dyDescent="0.2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 x14ac:dyDescent="0.2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 x14ac:dyDescent="0.2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 x14ac:dyDescent="0.2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 x14ac:dyDescent="0.2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 x14ac:dyDescent="0.2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 x14ac:dyDescent="0.2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 x14ac:dyDescent="0.2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 x14ac:dyDescent="0.2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 x14ac:dyDescent="0.2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 x14ac:dyDescent="0.2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-872548.49</v>
      </c>
      <c r="P108" s="43">
        <f>SUM(P109:P116)</f>
        <v>-12310.48</v>
      </c>
    </row>
    <row r="109" spans="1:16" x14ac:dyDescent="0.2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 x14ac:dyDescent="0.2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-872548.49</v>
      </c>
      <c r="P110" s="45">
        <v>-12310.48</v>
      </c>
    </row>
    <row r="111" spans="1:16" x14ac:dyDescent="0.2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 x14ac:dyDescent="0.2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 x14ac:dyDescent="0.2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 x14ac:dyDescent="0.2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 x14ac:dyDescent="0.2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 x14ac:dyDescent="0.2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 x14ac:dyDescent="0.2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 x14ac:dyDescent="0.2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24898874.010000002</v>
      </c>
      <c r="P118" s="43">
        <f>P9+P73+P90</f>
        <v>55514939.189999998</v>
      </c>
    </row>
    <row r="119" spans="1:16" x14ac:dyDescent="0.2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 x14ac:dyDescent="0.2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 x14ac:dyDescent="0.2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16440709.390000001</v>
      </c>
      <c r="P121" s="43">
        <f>P122+P130+P141</f>
        <v>35216618.640000001</v>
      </c>
    </row>
    <row r="122" spans="1:16" x14ac:dyDescent="0.2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8270396.2000000002</v>
      </c>
      <c r="P122" s="43">
        <f>SUM(P123:P128)</f>
        <v>19507054.399999999</v>
      </c>
    </row>
    <row r="123" spans="1:16" x14ac:dyDescent="0.2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6912038.7999999998</v>
      </c>
      <c r="P123" s="45">
        <v>15592182.880000001</v>
      </c>
    </row>
    <row r="124" spans="1:16" x14ac:dyDescent="0.2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349653</v>
      </c>
      <c r="P124" s="45">
        <v>772677.35</v>
      </c>
    </row>
    <row r="125" spans="1:16" x14ac:dyDescent="0.2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348053.86</v>
      </c>
      <c r="P125" s="45">
        <v>2371256.92</v>
      </c>
    </row>
    <row r="126" spans="1:16" x14ac:dyDescent="0.2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326443.24</v>
      </c>
      <c r="P126" s="45">
        <v>672671.91</v>
      </c>
    </row>
    <row r="127" spans="1:16" x14ac:dyDescent="0.2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334207.3</v>
      </c>
      <c r="P127" s="45">
        <v>98265.34</v>
      </c>
    </row>
    <row r="128" spans="1:16" x14ac:dyDescent="0.2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 x14ac:dyDescent="0.2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 x14ac:dyDescent="0.2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2619766.7599999998</v>
      </c>
      <c r="P130" s="43">
        <f>SUM(P131:P139)</f>
        <v>6572155.7000000002</v>
      </c>
    </row>
    <row r="131" spans="1:16" x14ac:dyDescent="0.2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279697.01</v>
      </c>
      <c r="P131" s="45">
        <v>362686.15</v>
      </c>
    </row>
    <row r="132" spans="1:16" x14ac:dyDescent="0.2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126204.7</v>
      </c>
      <c r="P132" s="45">
        <v>134318.42000000001</v>
      </c>
    </row>
    <row r="133" spans="1:16" x14ac:dyDescent="0.2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3426.61</v>
      </c>
    </row>
    <row r="134" spans="1:16" x14ac:dyDescent="0.2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536387.42000000004</v>
      </c>
      <c r="P134" s="45">
        <v>1339635.3400000001</v>
      </c>
    </row>
    <row r="135" spans="1:16" x14ac:dyDescent="0.2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123737.93</v>
      </c>
      <c r="P135" s="45">
        <v>261985.97</v>
      </c>
    </row>
    <row r="136" spans="1:16" x14ac:dyDescent="0.2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1223681.8600000001</v>
      </c>
      <c r="P136" s="45">
        <v>3838561.65</v>
      </c>
    </row>
    <row r="137" spans="1:16" x14ac:dyDescent="0.2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25889.27</v>
      </c>
      <c r="P137" s="45">
        <v>30377.68</v>
      </c>
    </row>
    <row r="138" spans="1:16" x14ac:dyDescent="0.2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11136</v>
      </c>
      <c r="P138" s="45">
        <v>0</v>
      </c>
    </row>
    <row r="139" spans="1:16" x14ac:dyDescent="0.2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293032.57</v>
      </c>
      <c r="P139" s="45">
        <v>601163.88</v>
      </c>
    </row>
    <row r="140" spans="1:16" x14ac:dyDescent="0.2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 x14ac:dyDescent="0.2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5550546.4299999997</v>
      </c>
      <c r="P141" s="43">
        <f>SUM(P142:P150)</f>
        <v>9137408.5399999991</v>
      </c>
    </row>
    <row r="142" spans="1:16" x14ac:dyDescent="0.2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2625045.21</v>
      </c>
      <c r="P142" s="45">
        <v>5583895.4500000002</v>
      </c>
    </row>
    <row r="143" spans="1:16" x14ac:dyDescent="0.2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427329.09</v>
      </c>
      <c r="P143" s="45">
        <v>377882.35</v>
      </c>
    </row>
    <row r="144" spans="1:16" x14ac:dyDescent="0.2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72754</v>
      </c>
      <c r="P144" s="45">
        <v>30572</v>
      </c>
    </row>
    <row r="145" spans="1:16" x14ac:dyDescent="0.2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87147.92</v>
      </c>
      <c r="P145" s="45">
        <v>120366.92</v>
      </c>
    </row>
    <row r="146" spans="1:16" x14ac:dyDescent="0.2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249447.51</v>
      </c>
      <c r="P146" s="45">
        <v>1163412.92</v>
      </c>
    </row>
    <row r="147" spans="1:16" x14ac:dyDescent="0.2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101016</v>
      </c>
      <c r="P147" s="45">
        <v>46331.839999999997</v>
      </c>
    </row>
    <row r="148" spans="1:16" x14ac:dyDescent="0.2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89680.37</v>
      </c>
      <c r="P148" s="45">
        <v>237350.36</v>
      </c>
    </row>
    <row r="149" spans="1:16" x14ac:dyDescent="0.2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486497.56</v>
      </c>
      <c r="P149" s="45">
        <v>1285145.94</v>
      </c>
    </row>
    <row r="150" spans="1:16" x14ac:dyDescent="0.2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1411628.77</v>
      </c>
      <c r="P150" s="45">
        <v>292450.76</v>
      </c>
    </row>
    <row r="151" spans="1:16" x14ac:dyDescent="0.2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 x14ac:dyDescent="0.2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173821</v>
      </c>
      <c r="P152" s="43">
        <f>P153+P157+P161+P165+P171+P176+P180+P183+P190</f>
        <v>3456021</v>
      </c>
    </row>
    <row r="153" spans="1:16" x14ac:dyDescent="0.2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682261.78</v>
      </c>
    </row>
    <row r="154" spans="1:16" x14ac:dyDescent="0.2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 x14ac:dyDescent="0.2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682261.78</v>
      </c>
    </row>
    <row r="156" spans="1:16" x14ac:dyDescent="0.2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 x14ac:dyDescent="0.2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0</v>
      </c>
      <c r="P157" s="43">
        <f>SUM(P158:P159)</f>
        <v>1387514.65</v>
      </c>
    </row>
    <row r="158" spans="1:16" x14ac:dyDescent="0.2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0</v>
      </c>
      <c r="P158" s="45">
        <v>1387514.65</v>
      </c>
    </row>
    <row r="159" spans="1:16" x14ac:dyDescent="0.2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 x14ac:dyDescent="0.2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 x14ac:dyDescent="0.2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0</v>
      </c>
      <c r="P161" s="43">
        <f>SUM(P162:P163)</f>
        <v>0</v>
      </c>
    </row>
    <row r="162" spans="1:16" x14ac:dyDescent="0.2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0</v>
      </c>
      <c r="P162" s="45">
        <v>0</v>
      </c>
    </row>
    <row r="163" spans="1:16" x14ac:dyDescent="0.2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 x14ac:dyDescent="0.2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 x14ac:dyDescent="0.2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173821</v>
      </c>
      <c r="P165" s="43">
        <f>SUM(P166:P169)</f>
        <v>965845.32000000007</v>
      </c>
    </row>
    <row r="166" spans="1:16" x14ac:dyDescent="0.2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133821</v>
      </c>
      <c r="P166" s="45">
        <v>114913.92</v>
      </c>
    </row>
    <row r="167" spans="1:16" x14ac:dyDescent="0.2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67886</v>
      </c>
    </row>
    <row r="168" spans="1:16" x14ac:dyDescent="0.2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40000</v>
      </c>
      <c r="P168" s="45">
        <v>783045.4</v>
      </c>
    </row>
    <row r="169" spans="1:16" x14ac:dyDescent="0.2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 x14ac:dyDescent="0.2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 x14ac:dyDescent="0.2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0</v>
      </c>
      <c r="P171" s="43">
        <f>SUM(P172:P174)</f>
        <v>420399.25</v>
      </c>
    </row>
    <row r="172" spans="1:16" x14ac:dyDescent="0.2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 x14ac:dyDescent="0.2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0</v>
      </c>
      <c r="P173" s="45">
        <v>420399.25</v>
      </c>
    </row>
    <row r="174" spans="1:16" x14ac:dyDescent="0.2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 x14ac:dyDescent="0.2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 x14ac:dyDescent="0.2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0</v>
      </c>
      <c r="P176" s="43">
        <f>SUM(P177:P178)</f>
        <v>0</v>
      </c>
    </row>
    <row r="177" spans="1:16" x14ac:dyDescent="0.2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0</v>
      </c>
      <c r="P177" s="45">
        <v>0</v>
      </c>
    </row>
    <row r="178" spans="1:16" x14ac:dyDescent="0.2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 x14ac:dyDescent="0.2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 x14ac:dyDescent="0.2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 x14ac:dyDescent="0.2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 x14ac:dyDescent="0.2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 x14ac:dyDescent="0.2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 x14ac:dyDescent="0.2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 x14ac:dyDescent="0.2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 x14ac:dyDescent="0.2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 x14ac:dyDescent="0.2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 x14ac:dyDescent="0.2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 x14ac:dyDescent="0.2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 x14ac:dyDescent="0.2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 x14ac:dyDescent="0.2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 x14ac:dyDescent="0.2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 x14ac:dyDescent="0.2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 x14ac:dyDescent="0.2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85798</v>
      </c>
      <c r="P194" s="43">
        <f>P195+P199+P203</f>
        <v>0</v>
      </c>
    </row>
    <row r="195" spans="1:16" x14ac:dyDescent="0.2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 x14ac:dyDescent="0.2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 x14ac:dyDescent="0.2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 x14ac:dyDescent="0.2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 x14ac:dyDescent="0.2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 x14ac:dyDescent="0.2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 x14ac:dyDescent="0.2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 x14ac:dyDescent="0.2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 x14ac:dyDescent="0.2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85798</v>
      </c>
      <c r="P203" s="43">
        <f>SUM(P204:P205)</f>
        <v>0</v>
      </c>
    </row>
    <row r="204" spans="1:16" x14ac:dyDescent="0.2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 x14ac:dyDescent="0.2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85798</v>
      </c>
      <c r="P205" s="45">
        <v>0</v>
      </c>
    </row>
    <row r="206" spans="1:16" x14ac:dyDescent="0.2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 x14ac:dyDescent="0.2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475235.24</v>
      </c>
      <c r="P207" s="43">
        <f>P208+P212+P216+P220+P223</f>
        <v>1203954.18</v>
      </c>
    </row>
    <row r="208" spans="1:16" x14ac:dyDescent="0.2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475235.24</v>
      </c>
      <c r="P208" s="43">
        <f>SUM(P209:P210)</f>
        <v>1203954.18</v>
      </c>
    </row>
    <row r="209" spans="1:16" x14ac:dyDescent="0.2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475235.24</v>
      </c>
      <c r="P209" s="45">
        <v>1203954.18</v>
      </c>
    </row>
    <row r="210" spans="1:16" x14ac:dyDescent="0.2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 x14ac:dyDescent="0.2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 x14ac:dyDescent="0.2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 x14ac:dyDescent="0.2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 x14ac:dyDescent="0.2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 x14ac:dyDescent="0.2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 x14ac:dyDescent="0.2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 x14ac:dyDescent="0.2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 x14ac:dyDescent="0.2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 x14ac:dyDescent="0.2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 x14ac:dyDescent="0.2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 x14ac:dyDescent="0.2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 x14ac:dyDescent="0.2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 x14ac:dyDescent="0.2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 x14ac:dyDescent="0.2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 x14ac:dyDescent="0.2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 x14ac:dyDescent="0.2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 x14ac:dyDescent="0.2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1300</v>
      </c>
      <c r="P227" s="43">
        <f>P228+P238+P242+P249+P252+P255</f>
        <v>0</v>
      </c>
    </row>
    <row r="228" spans="1:16" x14ac:dyDescent="0.2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0</v>
      </c>
      <c r="P228" s="43">
        <f>SUM(P229:P236)</f>
        <v>0</v>
      </c>
    </row>
    <row r="229" spans="1:16" x14ac:dyDescent="0.2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 x14ac:dyDescent="0.2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 x14ac:dyDescent="0.2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 x14ac:dyDescent="0.2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 x14ac:dyDescent="0.2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0</v>
      </c>
      <c r="P233" s="45">
        <v>0</v>
      </c>
    </row>
    <row r="234" spans="1:16" x14ac:dyDescent="0.2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 x14ac:dyDescent="0.2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0</v>
      </c>
    </row>
    <row r="236" spans="1:16" x14ac:dyDescent="0.2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 x14ac:dyDescent="0.2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 x14ac:dyDescent="0.2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 x14ac:dyDescent="0.2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 x14ac:dyDescent="0.2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 x14ac:dyDescent="0.2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 x14ac:dyDescent="0.2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 x14ac:dyDescent="0.2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 x14ac:dyDescent="0.2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 x14ac:dyDescent="0.2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 x14ac:dyDescent="0.2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 x14ac:dyDescent="0.2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 x14ac:dyDescent="0.2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 x14ac:dyDescent="0.2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 x14ac:dyDescent="0.2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 x14ac:dyDescent="0.2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 x14ac:dyDescent="0.2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 x14ac:dyDescent="0.2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 x14ac:dyDescent="0.2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 x14ac:dyDescent="0.2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1300</v>
      </c>
      <c r="P255" s="43">
        <f>SUM(P256:P264)</f>
        <v>0</v>
      </c>
    </row>
    <row r="256" spans="1:16" x14ac:dyDescent="0.2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 x14ac:dyDescent="0.2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 x14ac:dyDescent="0.2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 x14ac:dyDescent="0.2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 x14ac:dyDescent="0.2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 x14ac:dyDescent="0.2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 x14ac:dyDescent="0.2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 x14ac:dyDescent="0.2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 x14ac:dyDescent="0.2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1300</v>
      </c>
      <c r="P264" s="45">
        <v>0</v>
      </c>
    </row>
    <row r="265" spans="1:16" x14ac:dyDescent="0.2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 x14ac:dyDescent="0.2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 x14ac:dyDescent="0.2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 x14ac:dyDescent="0.2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 x14ac:dyDescent="0.2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17176863.629999999</v>
      </c>
      <c r="P269" s="43">
        <f>P121+P152+P194+P207+P227+P266</f>
        <v>39876593.82</v>
      </c>
    </row>
    <row r="270" spans="1:16" x14ac:dyDescent="0.2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 x14ac:dyDescent="0.2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 x14ac:dyDescent="0.2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 x14ac:dyDescent="0.2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6777686.4699999997</v>
      </c>
      <c r="P273" s="45">
        <v>15638345.369999999</v>
      </c>
    </row>
    <row r="274" spans="1:16" x14ac:dyDescent="0.2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 x14ac:dyDescent="0.2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 x14ac:dyDescent="0.2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7722010.3800000027</v>
      </c>
      <c r="P276" s="43">
        <f>P118-P269</f>
        <v>15638345.369999997</v>
      </c>
    </row>
    <row r="277" spans="1:16" ht="3" customHeight="1" x14ac:dyDescent="0.2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 x14ac:dyDescent="0.2">
      <c r="G282" s="6"/>
      <c r="H282" s="6"/>
      <c r="I282" s="6"/>
      <c r="J282" s="6"/>
      <c r="K282" s="6"/>
      <c r="L282" s="6"/>
      <c r="M282" s="6"/>
      <c r="N282" s="6"/>
    </row>
    <row r="283" spans="1:16" x14ac:dyDescent="0.2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 x14ac:dyDescent="0.2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x14ac:dyDescent="0.2">
      <c r="C285" s="62" t="s">
        <v>392</v>
      </c>
      <c r="D285" s="62"/>
      <c r="E285" s="62"/>
      <c r="F285" s="62"/>
      <c r="G285" s="62"/>
      <c r="H285" s="33"/>
      <c r="I285" s="33"/>
      <c r="J285" s="62" t="s">
        <v>425</v>
      </c>
      <c r="K285" s="62"/>
      <c r="L285" s="62"/>
      <c r="M285" s="62"/>
      <c r="O285" s="23"/>
    </row>
    <row r="286" spans="1:16" x14ac:dyDescent="0.2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 x14ac:dyDescent="0.2">
      <c r="D287" s="13"/>
      <c r="J287" s="13"/>
      <c r="O287" s="23"/>
    </row>
    <row r="288" spans="1:16" ht="15" x14ac:dyDescent="0.25">
      <c r="B288" t="s">
        <v>355</v>
      </c>
    </row>
    <row r="290" spans="6:14" x14ac:dyDescent="0.2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 x14ac:dyDescent="0.2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 x14ac:dyDescent="0.2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 x14ac:dyDescent="0.2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2018-11-05T14:52:40Z</cp:lastPrinted>
  <dcterms:created xsi:type="dcterms:W3CDTF">2010-12-03T18:40:30Z</dcterms:created>
  <dcterms:modified xsi:type="dcterms:W3CDTF">2020-07-29T20:30:54Z</dcterms:modified>
</cp:coreProperties>
</file>