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61F4FFE6-B904-4952-BDE1-4185B2A2FF79}" xr6:coauthVersionLast="46" xr6:coauthVersionMax="46" xr10:uidLastSave="{00000000-0000-0000-0000-000000000000}"/>
  <workbookProtection workbookAlgorithmName="SHA-512" workbookHashValue="LS0kWoUMfBSIPWsbetM8xg5P51u4jQdOP9gmDAP2UmCExE/MIn0uedmUtlbMck4OWUoWJ1KPLHwnp7lE4ZkWmA==" workbookSaltValue="RvK+CL/WwBtLN0SQfH81ew==" workbookSpinCount="100000" lockStructure="1"/>
  <bookViews>
    <workbookView xWindow="5115" yWindow="3045" windowWidth="15375" windowHeight="7875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47" i="1" l="1"/>
  <c r="AY489" i="1"/>
  <c r="AX72" i="1"/>
  <c r="AX494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17" i="1" s="1"/>
  <c r="AY187" i="1"/>
  <c r="AX222" i="1"/>
  <c r="AX416" i="1"/>
  <c r="AY222" i="1"/>
  <c r="AX187" i="1"/>
  <c r="AX477" i="1" l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<sst xmlns="http://schemas.openxmlformats.org/spreadsheetml/2006/main" count="1085" uniqueCount="1066">
  <si>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</si>
  <si>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</si>
  <si>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</si>
  <si>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</si>
  <si>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</si>
  <si>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</si>
  <si>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</si>
  <si>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</si>
  <si>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</si>
  <si>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</si>
  <si>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</si>
  <si>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</si>
  <si>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</si>
  <si>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</si>
  <si>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</si>
  <si>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</si>
  <si>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</si>
  <si>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</si>
  <si>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</si>
  <si>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</si>
  <si>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</si>
  <si>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</si>
  <si>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</si>
  <si>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</si>
  <si>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</si>
  <si>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</si>
  <si>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</si>
  <si>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</si>
  <si>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</si>
  <si>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</si>
  <si>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</si>
  <si>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</si>
  <si>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</si>
  <si>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</si>
  <si>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</si>
  <si>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</si>
  <si>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</si>
  <si>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</si>
  <si>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</si>
  <si>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</si>
  <si>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</si>
  <si>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</si>
  <si>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</si>
  <si>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</si>
  <si>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</si>
  <si>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</si>
  <si>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</si>
  <si>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</si>
  <si>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</si>
  <si>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</si>
  <si>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</si>
  <si>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</si>
  <si>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</si>
  <si>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</si>
  <si>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</si>
  <si>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</si>
  <si>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</si>
  <si>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</si>
  <si>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</si>
  <si>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</si>
  <si>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</si>
  <si>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</si>
  <si>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</si>
  <si>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</si>
  <si>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</si>
  <si>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</si>
  <si>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</si>
  <si>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</si>
  <si>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</si>
  <si>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</si>
  <si>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</si>
  <si>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</si>
  <si>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</si>
  <si>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</si>
  <si>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</si>
  <si>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</si>
  <si>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</si>
  <si>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</si>
  <si>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</si>
  <si>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</si>
  <si>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</si>
  <si>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</si>
  <si>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</si>
  <si>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</si>
  <si>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</si>
  <si>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</si>
  <si>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</si>
  <si>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</si>
  <si>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</si>
  <si>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</si>
  <si>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</si>
  <si>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</si>
  <si>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</si>
  <si>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</si>
  <si>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</si>
  <si>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</si>
  <si>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</si>
  <si>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</si>
  <si>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</si>
  <si>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</si>
  <si>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</si>
  <si>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</si>
  <si>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</si>
  <si>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</si>
  <si>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</si>
  <si>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</si>
  <si>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</si>
  <si>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</si>
  <si>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</si>
  <si>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</si>
  <si>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</si>
  <si>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</si>
  <si>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</si>
  <si>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</si>
  <si>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</si>
  <si>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</si>
  <si>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</si>
  <si>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</si>
  <si>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</si>
  <si>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</si>
  <si>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</si>
  <si>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</si>
  <si>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</si>
  <si>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</si>
  <si>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</si>
  <si>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</si>
  <si>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</si>
  <si>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</si>
  <si>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</si>
  <si>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</si>
  <si>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</si>
  <si>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</si>
  <si>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</si>
  <si>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</si>
  <si>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</si>
  <si>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</si>
  <si>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</si>
  <si>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</si>
  <si>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</si>
  <si>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</si>
  <si>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</si>
  <si>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</si>
  <si>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</si>
  <si>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</si>
  <si>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</si>
  <si>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</si>
  <si>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</si>
  <si>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</si>
  <si>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</si>
  <si>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</si>
  <si>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</si>
  <si>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</si>
  <si>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</si>
  <si>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</si>
  <si>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</si>
  <si>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</si>
  <si>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</si>
  <si>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</si>
  <si>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</si>
  <si>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</si>
  <si>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</si>
  <si>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</si>
  <si>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</si>
  <si>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</si>
  <si>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</si>
  <si>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</si>
  <si>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</si>
  <si>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</si>
  <si>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</si>
  <si>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</si>
  <si>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</si>
  <si>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</si>
  <si>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</si>
  <si>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</si>
  <si>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</si>
  <si>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</si>
  <si>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</si>
  <si>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</si>
  <si>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</si>
  <si>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</si>
  <si>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</si>
  <si>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</si>
  <si>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</si>
  <si>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</si>
  <si>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</si>
  <si>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</si>
  <si>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</si>
  <si>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</si>
  <si>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</si>
  <si>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</si>
  <si>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</si>
  <si>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</si>
  <si>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</si>
  <si>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</si>
  <si>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</si>
  <si>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</si>
  <si>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</si>
  <si>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</si>
  <si>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</si>
  <si>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</si>
  <si>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</si>
  <si>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</si>
  <si>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</si>
  <si>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</si>
  <si>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</si>
  <si>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</si>
  <si>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</si>
  <si>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</si>
  <si>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</si>
  <si>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</si>
  <si>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</si>
  <si>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</si>
  <si>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</si>
  <si>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</si>
  <si>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</si>
  <si>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</si>
  <si>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</si>
  <si>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</si>
  <si>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</si>
  <si>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</si>
  <si>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</si>
  <si>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</si>
  <si>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</si>
  <si>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</si>
  <si>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</si>
  <si>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</si>
  <si>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</si>
  <si>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</si>
  <si>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</si>
  <si>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</si>
  <si>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</si>
  <si>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</si>
  <si>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</si>
  <si>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</si>
  <si>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</si>
  <si>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</si>
  <si>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</si>
  <si>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</si>
  <si>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</si>
  <si>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</si>
  <si>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</si>
  <si>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</si>
  <si>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</si>
  <si>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</si>
  <si>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</si>
  <si>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</si>
  <si>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</si>
  <si>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</si>
  <si>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</si>
  <si>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</si>
  <si>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</si>
  <si>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</si>
  <si>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</si>
  <si>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</si>
  <si>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</si>
  <si>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</si>
  <si>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</si>
  <si>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</si>
  <si>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</si>
  <si>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</si>
  <si>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</si>
  <si>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</si>
  <si>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</si>
  <si>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</si>
  <si>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</si>
  <si>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</si>
  <si>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</si>
  <si>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</si>
  <si>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</si>
  <si>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</si>
  <si>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</si>
  <si>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</si>
  <si>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</si>
  <si>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</si>
  <si>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</si>
  <si>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</si>
  <si>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</si>
  <si>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</si>
  <si>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</si>
  <si>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</si>
  <si>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</si>
  <si>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</si>
  <si>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</si>
  <si>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</si>
  <si>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</si>
  <si>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</si>
  <si>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</si>
  <si>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</si>
  <si>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</si>
  <si>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</si>
  <si>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</si>
  <si>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</si>
  <si>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</si>
  <si>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</si>
  <si>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</si>
  <si>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</si>
  <si>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</si>
  <si>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</si>
  <si>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</si>
  <si>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</si>
  <si>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</si>
  <si>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</si>
  <si>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</si>
  <si>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</si>
  <si>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</si>
  <si>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</si>
  <si>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</si>
  <si>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</si>
  <si>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</si>
  <si>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</si>
  <si>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</si>
  <si>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</si>
  <si>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</si>
  <si>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</si>
  <si>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</si>
  <si>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</si>
  <si>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</si>
  <si>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</si>
  <si>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</si>
  <si>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</si>
  <si>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</si>
  <si>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</si>
  <si>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</si>
  <si>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</si>
  <si>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</si>
  <si>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</si>
  <si>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</si>
  <si>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</si>
  <si>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</si>
  <si>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</si>
  <si>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</si>
  <si>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</si>
  <si>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</si>
  <si>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</si>
  <si>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</si>
  <si>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</si>
  <si>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</si>
  <si>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</si>
  <si>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</si>
  <si>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</si>
  <si>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</si>
  <si>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</si>
  <si>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</si>
  <si>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</si>
  <si>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</si>
  <si>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</si>
  <si>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</si>
  <si>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</si>
  <si>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</si>
  <si>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</si>
  <si>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</si>
  <si>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</si>
  <si>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</si>
  <si>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</si>
  <si>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</si>
  <si>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</si>
  <si>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</si>
  <si>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</si>
  <si>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</si>
  <si>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</si>
  <si>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</si>
  <si>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</si>
  <si>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</si>
  <si>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</si>
  <si>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</si>
  <si>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</si>
  <si>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</si>
  <si>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</si>
  <si>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</si>
  <si>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</si>
  <si>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</si>
  <si>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</si>
  <si>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</si>
  <si>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</si>
  <si>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</si>
  <si>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</si>
  <si>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</si>
  <si>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</si>
  <si>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</si>
  <si>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</si>
  <si>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</si>
  <si>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</si>
  <si>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</si>
  <si>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</si>
  <si>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</si>
  <si>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</si>
  <si>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</si>
  <si>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</si>
  <si>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</si>
  <si>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</si>
  <si>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</si>
  <si>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</si>
  <si>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</si>
  <si>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</si>
  <si>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</si>
  <si>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</si>
  <si>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</si>
  <si>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</si>
  <si>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</si>
  <si>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</si>
  <si>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</si>
  <si>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</si>
  <si>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</si>
  <si>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</si>
  <si>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</si>
  <si>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</si>
  <si>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</si>
  <si>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</si>
  <si>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</si>
  <si>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</si>
  <si>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</si>
  <si>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</si>
  <si>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</si>
  <si>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</si>
  <si>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</si>
  <si>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</si>
  <si>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</si>
  <si>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</si>
  <si>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</si>
  <si>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</si>
  <si>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</si>
  <si>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</si>
  <si>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</si>
  <si>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</si>
  <si>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</si>
  <si>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</si>
  <si>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</si>
  <si>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</si>
  <si>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</si>
  <si>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</si>
  <si>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</si>
  <si>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</si>
  <si>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</si>
  <si>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</si>
  <si>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</si>
  <si>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</si>
  <si>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</si>
  <si>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</si>
  <si>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</si>
  <si>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</si>
  <si>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</si>
  <si>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</si>
  <si>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</si>
  <si>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</si>
  <si>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</si>
  <si>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</si>
  <si>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</si>
  <si>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</si>
  <si>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</si>
  <si>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</si>
  <si>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</si>
  <si>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</si>
  <si>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</si>
  <si>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</si>
  <si>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</si>
  <si>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</si>
  <si>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</si>
  <si>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</si>
  <si>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</si>
  <si>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</si>
  <si>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</si>
  <si>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</si>
  <si>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</si>
  <si>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</si>
  <si>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</si>
  <si>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</si>
  <si>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</si>
  <si>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</si>
  <si>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</si>
  <si>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</si>
  <si>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</si>
  <si>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</si>
  <si>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</si>
  <si>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</si>
  <si>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</si>
  <si>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</si>
  <si>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</si>
  <si>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</si>
  <si>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</si>
  <si>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</si>
  <si>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</si>
  <si>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</si>
  <si>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</si>
  <si>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</si>
  <si>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</si>
  <si>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</si>
  <si>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</si>
  <si>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</si>
  <si>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</si>
  <si>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</si>
  <si>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</si>
  <si>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</si>
  <si>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</si>
  <si>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</si>
  <si>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</si>
  <si>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</si>
  <si>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</si>
  <si>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</si>
  <si>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</si>
  <si>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</si>
  <si>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</si>
  <si>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</si>
  <si>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</si>
  <si>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</si>
  <si>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</si>
  <si>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</si>
  <si>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</si>
  <si>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</si>
  <si>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</si>
  <si>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</si>
  <si>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</si>
  <si>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</si>
  <si>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</si>
  <si>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</si>
  <si>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</si>
  <si>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</si>
  <si>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</si>
  <si>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</si>
  <si>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</si>
  <si>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</si>
  <si>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</si>
  <si>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</si>
  <si>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</si>
  <si>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</si>
  <si>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</si>
  <si>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</si>
  <si>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</si>
  <si>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</si>
  <si>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</si>
  <si>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</si>
  <si>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</si>
  <si>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</si>
  <si>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</si>
  <si>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</si>
  <si>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</si>
  <si>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</si>
  <si>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</si>
  <si>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</si>
  <si>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</si>
  <si>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</si>
  <si>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</si>
  <si>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</si>
  <si>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</si>
  <si>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</si>
  <si>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</si>
  <si>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</si>
  <si>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</si>
  <si>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</si>
  <si>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</si>
  <si>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</si>
  <si>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</si>
  <si>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</si>
  <si>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</si>
  <si>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</si>
  <si>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</si>
  <si>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</si>
  <si>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</si>
  <si>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</si>
  <si>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</si>
  <si>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</si>
  <si>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</si>
  <si>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</si>
  <si>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</si>
  <si>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</si>
  <si>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</si>
  <si>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</si>
  <si>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</si>
  <si>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</si>
  <si>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</si>
  <si>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</si>
  <si>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</si>
  <si>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</si>
  <si>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</si>
  <si>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</si>
  <si>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</si>
  <si>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</si>
  <si>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</si>
  <si>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</si>
  <si>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</si>
  <si>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</si>
  <si>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</si>
  <si>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</si>
  <si>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</si>
  <si>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</si>
  <si>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</si>
  <si>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</si>
  <si>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</si>
  <si>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</si>
  <si>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</si>
  <si>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</si>
  <si>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</si>
  <si>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</si>
  <si>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</si>
  <si>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</si>
  <si>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</si>
  <si>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</si>
  <si>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</si>
  <si>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</si>
  <si>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</si>
  <si>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</si>
  <si>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</si>
  <si>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</si>
  <si>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</si>
  <si>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</si>
  <si>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</si>
  <si>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</si>
  <si>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</si>
  <si>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</si>
  <si>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</si>
  <si>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</si>
  <si>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</si>
  <si>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</si>
  <si>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</si>
  <si>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</si>
  <si>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</si>
  <si>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</si>
  <si>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</si>
  <si>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</si>
  <si>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</si>
  <si>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</si>
  <si>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</si>
  <si>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</si>
  <si>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</si>
  <si>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</si>
  <si>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</si>
  <si>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</si>
  <si>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</si>
  <si>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</si>
  <si>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</si>
  <si>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</si>
  <si>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</si>
  <si>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</si>
  <si>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</si>
  <si>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</si>
  <si>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</si>
  <si>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</si>
  <si>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</si>
  <si>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</si>
  <si>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</si>
  <si>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</si>
  <si>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</si>
  <si>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</si>
  <si>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</si>
  <si>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</si>
  <si>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</si>
  <si>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</si>
  <si>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</si>
  <si>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</si>
  <si>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</si>
  <si>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</si>
  <si>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</si>
  <si>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</si>
  <si>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</si>
  <si>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</si>
  <si>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</si>
  <si>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</si>
  <si>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</si>
  <si>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</si>
  <si>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</si>
  <si>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</si>
  <si>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</si>
  <si>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</si>
  <si>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</si>
  <si>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</si>
  <si>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</si>
  <si>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</si>
  <si>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</si>
  <si>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</si>
  <si>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</si>
  <si>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</si>
  <si>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</si>
  <si>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</si>
  <si>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</si>
  <si>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</si>
  <si>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</si>
  <si>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</si>
  <si>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</si>
  <si>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</si>
  <si>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</si>
  <si>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</si>
  <si>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</si>
  <si>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</si>
  <si>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</si>
  <si>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</si>
  <si>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</si>
  <si>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</si>
  <si>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</si>
  <si>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</si>
  <si>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</si>
  <si>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</si>
  <si>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</si>
  <si>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</si>
  <si>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</si>
  <si>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</si>
  <si>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</si>
  <si>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</si>
  <si>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</si>
  <si>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</si>
  <si>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</si>
  <si>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</si>
  <si>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</si>
  <si>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</si>
  <si>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</si>
  <si>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</si>
  <si>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</si>
  <si>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</si>
  <si>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</si>
  <si>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</si>
  <si>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</si>
  <si>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</si>
  <si>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</si>
  <si>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</si>
  <si>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</si>
  <si>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</si>
  <si>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</si>
  <si>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</si>
  <si>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</si>
  <si>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</si>
  <si>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</si>
  <si>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</si>
  <si>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</si>
  <si>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</si>
  <si>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</si>
  <si>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</si>
  <si>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</si>
  <si>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</si>
  <si>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</si>
  <si>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</si>
  <si>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</si>
  <si>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</si>
  <si>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</si>
  <si>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</si>
  <si>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</si>
  <si>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</si>
  <si>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</si>
  <si>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</si>
  <si>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</si>
  <si>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</si>
  <si>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</si>
  <si>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</si>
  <si>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</si>
  <si>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</si>
  <si>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</si>
  <si>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</si>
  <si>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</si>
  <si>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</si>
  <si>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</si>
  <si>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</si>
  <si>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</si>
  <si>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</si>
  <si>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</si>
  <si>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</si>
  <si>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</si>
  <si>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</si>
  <si>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</si>
  <si>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</si>
  <si>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</si>
  <si>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</si>
  <si>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</si>
  <si>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</si>
  <si>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</si>
  <si>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</si>
  <si>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</si>
  <si>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</si>
  <si>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</si>
  <si>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</si>
  <si>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</si>
  <si>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</si>
  <si>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</si>
  <si>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</si>
  <si>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</si>
  <si>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</si>
  <si>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</si>
  <si>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</si>
  <si>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</si>
  <si>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</si>
  <si>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</si>
  <si>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</si>
  <si>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</si>
  <si>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</si>
  <si>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</si>
  <si>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</si>
  <si>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</si>
  <si>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</si>
  <si>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</si>
  <si>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</si>
  <si>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</si>
  <si>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</si>
  <si>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</si>
  <si>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</si>
  <si>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</si>
  <si>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</si>
  <si>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</si>
  <si>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</si>
  <si>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</si>
  <si>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</si>
  <si>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</si>
  <si>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</si>
  <si>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</si>
  <si>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</si>
  <si>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</si>
  <si>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</si>
  <si>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</si>
  <si>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</si>
  <si>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</si>
  <si>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</si>
  <si>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</si>
  <si>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</si>
  <si>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</si>
  <si>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</si>
  <si>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</si>
  <si>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</si>
  <si>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</si>
  <si>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</si>
  <si>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</si>
  <si>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</si>
  <si>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</si>
  <si>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</si>
  <si>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</si>
  <si>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</si>
  <si>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</si>
  <si>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</si>
  <si>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</si>
  <si>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</si>
  <si>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</si>
  <si>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</si>
  <si>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</si>
  <si>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</si>
  <si>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</si>
  <si>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</si>
  <si>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</si>
  <si>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</si>
  <si>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</si>
  <si>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</si>
  <si>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</si>
  <si>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</si>
  <si>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</si>
  <si>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</si>
  <si>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</si>
  <si>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</si>
  <si>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</si>
  <si>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</si>
  <si>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</si>
  <si>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</si>
  <si>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</si>
  <si>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</si>
  <si>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</si>
  <si>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</si>
  <si>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</si>
  <si>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</si>
  <si>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</si>
  <si>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</si>
  <si>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</si>
  <si>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</si>
  <si>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</si>
  <si>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</si>
  <si>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</si>
  <si>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</si>
  <si>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</si>
  <si>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</si>
  <si>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</si>
  <si>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</si>
  <si>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</si>
  <si>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</si>
  <si>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</si>
  <si>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</si>
  <si>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</si>
  <si>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</si>
  <si>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</si>
  <si>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</si>
  <si>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</si>
  <si>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</si>
  <si>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</si>
  <si>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</si>
  <si>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</si>
  <si>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</si>
  <si>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</si>
  <si>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</si>
  <si>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</si>
  <si>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</si>
  <si>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</si>
  <si>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</si>
  <si>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</si>
  <si>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</si>
  <si>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</si>
  <si>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</si>
  <si>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</si>
  <si>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</si>
  <si>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</si>
  <si>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</si>
  <si>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</si>
  <si>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</si>
  <si>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</si>
  <si>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</si>
  <si>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</si>
  <si>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</si>
  <si>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</si>
  <si>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</si>
  <si>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</si>
  <si>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</si>
  <si>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</si>
  <si>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</si>
  <si>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</si>
  <si>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</si>
  <si>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</si>
  <si>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</si>
  <si>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</si>
  <si>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</si>
  <si>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</si>
  <si>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</si>
  <si>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</si>
  <si>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</si>
  <si>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</si>
  <si>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</si>
  <si>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</si>
  <si>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</si>
  <si>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</si>
  <si>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</si>
  <si>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</si>
  <si>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</si>
  <si>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</si>
  <si>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</si>
  <si>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</si>
  <si>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</si>
  <si>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</si>
  <si>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</si>
  <si>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</si>
  <si>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</si>
  <si>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</si>
  <si>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</si>
  <si>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</si>
  <si>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</si>
  <si>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</si>
  <si>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</si>
  <si>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</si>
  <si>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</si>
  <si>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</si>
  <si>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</si>
  <si>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</si>
  <si>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</si>
  <si>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</si>
  <si>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</si>
  <si>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</si>
  <si>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</si>
  <si>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</si>
  <si>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</si>
  <si>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</si>
  <si>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</si>
  <si>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</si>
  <si>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</si>
  <si>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</si>
  <si>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</si>
  <si>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</si>
  <si>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</si>
  <si>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</si>
  <si>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</si>
  <si>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</si>
  <si>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</si>
  <si>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</si>
  <si>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</si>
  <si>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</si>
  <si>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</si>
  <si>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</si>
  <si>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</si>
  <si>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</si>
  <si>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</si>
  <si>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</si>
  <si>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</si>
  <si>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</si>
  <si>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</si>
  <si>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</si>
  <si>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</si>
  <si>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</si>
  <si>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</si>
  <si>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</si>
  <si>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</si>
  <si>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</si>
  <si>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</si>
  <si>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</si>
  <si>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</si>
  <si>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</si>
  <si>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</si>
  <si>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</si>
  <si>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</si>
  <si>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</si>
  <si>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</si>
  <si>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</si>
  <si>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</si>
  <si>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</si>
  <si>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</si>
  <si>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</si>
  <si>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</si>
  <si>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</si>
  <si>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</si>
  <si>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</si>
  <si>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</si>
  <si>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</si>
  <si>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</si>
  <si>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</si>
  <si>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</si>
  <si>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</si>
  <si>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</si>
  <si>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</si>
  <si>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</si>
  <si>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</si>
  <si>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</si>
  <si>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</si>
  <si>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</si>
  <si>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</si>
  <si>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</si>
  <si>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</si>
  <si>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</si>
  <si>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</si>
  <si>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</si>
  <si>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</si>
  <si>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</si>
  <si>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</si>
  <si>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</si>
  <si>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</si>
  <si>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</si>
  <si>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</si>
  <si>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</si>
  <si>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</si>
  <si>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</si>
  <si>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</si>
  <si>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</si>
  <si>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</si>
  <si>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</si>
  <si>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</si>
  <si>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</si>
  <si>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</si>
  <si>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</si>
  <si>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</si>
  <si>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</si>
  <si>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</si>
  <si>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</si>
  <si>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</si>
  <si>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</si>
  <si>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</si>
  <si>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</si>
  <si>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</si>
  <si>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</si>
  <si>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</si>
  <si>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</si>
  <si>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</si>
  <si>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</si>
  <si>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</si>
  <si>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</si>
  <si>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</si>
  <si>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</si>
  <si>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</si>
  <si>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</si>
  <si>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</si>
  <si>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</si>
  <si>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</si>
  <si>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</si>
  <si>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</si>
  <si>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</si>
  <si>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</si>
  <si>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GÓMEZ FARÍAS</t>
  </si>
  <si>
    <t>DEL 1 AL 30 DE JUNIO DE 2020</t>
  </si>
  <si>
    <t>DRA. ARIANA BARAJAS GALVEZ</t>
  </si>
  <si>
    <t>MTRO. NESTOR FABIAN FIGUEROA ALVAREZ</t>
  </si>
  <si>
    <t>PRESIDENTA</t>
  </si>
  <si>
    <t>ENCARGADO DE LA HACIENDA PUBLICA</t>
  </si>
  <si>
    <t>ASEJ2020-06-01-03-2021-1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</si>
</sst>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5532113.3899999997</v>
      </c>
      <c r="AY7" s="13">
        <f>AY8+AY29+AY35+AY40+AY72+AY81+AY102+AY114</f>
        <v>8722084.9100000001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2637975.7399999998</v>
      </c>
      <c r="AY8" s="15">
        <f>AY9+AY11+AY15+AY16+AY17+AY18+AY19+AY25+AY27</f>
        <v>3535346.32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1000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1000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2586516.8899999997</v>
      </c>
      <c r="AY11" s="17">
        <f>SUM(AY12:AY14)</f>
        <v>3528158.8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1639074.95</v>
      </c>
      <c r="AY12" s="20">
        <v>2318696.5499999998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947441.94</v>
      </c>
      <c r="AY13" s="20">
        <v>1209462.25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51458.85</v>
      </c>
      <c r="AY19" s="17">
        <f>SUM(AY20:AY24)</f>
        <v>6187.52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48452.85</v>
      </c>
      <c r="AY20" s="20">
        <v>4566.5200000000004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3006</v>
      </c>
      <c r="AY22" s="20">
        <v>1621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2658159.84</v>
      </c>
      <c r="AY40" s="15">
        <f>AY41+AY46+AY47+AY62+AY68+AY70</f>
        <v>4175663.63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85134.92</v>
      </c>
      <c r="AY41" s="17">
        <f>SUM(AY42:AY45)</f>
        <v>128518.37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40644.04</v>
      </c>
      <c r="AY42" s="20">
        <v>94500.37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19242.38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25248.5</v>
      </c>
      <c r="AY44" s="20">
        <v>33918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100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2553915.3199999998</v>
      </c>
      <c r="AY47" s="17">
        <f>SUM(AY48:AY61)</f>
        <v>3525042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161753.04999999999</v>
      </c>
      <c r="AY48" s="20">
        <v>0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41556.49</v>
      </c>
      <c r="AY49" s="20">
        <v>0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53218.76</v>
      </c>
      <c r="AY50" s="20">
        <v>0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4224.95</v>
      </c>
      <c r="AY52" s="20">
        <v>0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14692.49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2400</v>
      </c>
      <c r="AY54" s="20">
        <v>2500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6922.18</v>
      </c>
      <c r="AY55" s="20">
        <v>8490.9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54545</v>
      </c>
      <c r="AY56" s="20">
        <v>20012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1843191.59</v>
      </c>
      <c r="AY57" s="20">
        <v>2688588.61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82492</v>
      </c>
      <c r="AY58" s="20">
        <v>147913.44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13089.65</v>
      </c>
      <c r="AY59" s="20">
        <v>44964.7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220900.07</v>
      </c>
      <c r="AY60" s="20">
        <v>521881.81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54929.09</v>
      </c>
      <c r="AY61" s="20">
        <v>90690.54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19109.600000000002</v>
      </c>
      <c r="AY62" s="17">
        <f>SUM(AY63:AY67)</f>
        <v>33368.29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2706.31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16403.29</v>
      </c>
      <c r="AY67" s="20">
        <v>33368.29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488734.97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488734.97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105949.31</v>
      </c>
      <c r="AY72" s="15">
        <f>AY73+AY76+AY77+AY78+AY80</f>
        <v>880780.96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105949.31</v>
      </c>
      <c r="AY73" s="17">
        <f>SUM(AY74:AY75)</f>
        <v>880780.96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105949.31</v>
      </c>
      <c r="AY75" s="20">
        <v>880780.96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130028.5</v>
      </c>
      <c r="AY81" s="15">
        <f>AY82+AY83+AY85+AY87+AY89+AY91+AY93+AY94+AY100</f>
        <v>130294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15150.32</v>
      </c>
      <c r="AY83" s="17">
        <f>SUM(AY84)</f>
        <v>26510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15150.32</v>
      </c>
      <c r="AY84" s="20">
        <v>26510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101728.18</v>
      </c>
      <c r="AY89" s="17">
        <f>SUM(AY90)</f>
        <v>78136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101728.18</v>
      </c>
      <c r="AY90" s="20">
        <v>78136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25648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25648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13150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1400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11750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29923274.270000003</v>
      </c>
      <c r="AY117" s="13">
        <f>AY118+AY149</f>
        <v>48140879.25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29923274.270000003</v>
      </c>
      <c r="AY118" s="15">
        <f>AY119+AY132+AY135+AY140+AY146</f>
        <v>48140879.25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20469641.110000003</v>
      </c>
      <c r="AY119" s="17">
        <f>SUM(AY120:AY131)</f>
        <v>30377721.43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11420709.130000001</v>
      </c>
      <c r="AY120" s="20">
        <v>29854367.359999999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6876984.9199999999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330207.44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74221.03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313912.65999999997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485007.53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712798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255800.4</v>
      </c>
      <c r="AY131" s="20">
        <v>523354.07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9200387.8200000003</v>
      </c>
      <c r="AY132" s="17">
        <f>SUM(AY133:AY134)</f>
        <v>15725099.25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4074737.34</v>
      </c>
      <c r="AY133" s="20">
        <v>5789310.5700000003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5125650.4800000004</v>
      </c>
      <c r="AY134" s="20">
        <v>9935788.6799999997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2038058.57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2038058.57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253245.34000000003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341.04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164767.28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88137.02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-901310.73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-46.59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-46.59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-901264.14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-901264.14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35455387.660000004</v>
      </c>
      <c r="AY184" s="27">
        <f>AY7+AY117+AY161</f>
        <v>55961653.43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23917500.719999999</v>
      </c>
      <c r="AY186" s="13">
        <f>AY187+AY222+AY287</f>
        <v>44290394.699999996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12590266.269999998</v>
      </c>
      <c r="AY187" s="15">
        <f>AY188+AY193+AY198+AY207+AY212+AY219</f>
        <v>23403198.369999997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9774492.5899999999</v>
      </c>
      <c r="AY188" s="17">
        <f>SUM(AY189:AY192)</f>
        <v>17179943.960000001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1167992.28</v>
      </c>
      <c r="AY189" s="20">
        <v>2335984.56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8606500.3100000005</v>
      </c>
      <c r="AY191" s="20">
        <v>14843959.4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1609634.13</v>
      </c>
      <c r="AY193" s="17">
        <f>SUM(AY194:AY197)</f>
        <v>1460478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1596034.13</v>
      </c>
      <c r="AY195" s="20">
        <v>1457278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13600</v>
      </c>
      <c r="AY196" s="20">
        <v>3200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299598.62</v>
      </c>
      <c r="AY198" s="17">
        <f>SUM(AY199:AY206)</f>
        <v>3363245.52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2900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39227.93</v>
      </c>
      <c r="AY200" s="20">
        <v>2658125.61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260370.69</v>
      </c>
      <c r="AY201" s="20">
        <v>439502.91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262717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303745.02</v>
      </c>
      <c r="AY207" s="17">
        <f>SUM(AY208:AY211)</f>
        <v>751324.58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235253.88</v>
      </c>
      <c r="AY208" s="20">
        <v>443777.85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10023.06</v>
      </c>
      <c r="AY209" s="20">
        <v>180366.71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58468.08</v>
      </c>
      <c r="AY210" s="20">
        <v>127180.02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602795.91</v>
      </c>
      <c r="AY212" s="17">
        <f>SUM(AY213:AY218)</f>
        <v>648206.31000000006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564439.91</v>
      </c>
      <c r="AY214" s="20">
        <v>625995.80000000005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18511.5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38356</v>
      </c>
      <c r="AY218" s="20">
        <v>3699.01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4798904.29</v>
      </c>
      <c r="AY222" s="15">
        <f>AY223+AY232+AY236+AY246+AY256+AY264+AY267+AY273+AY277</f>
        <v>7007172.5300000012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312955.26999999996</v>
      </c>
      <c r="AY223" s="17">
        <f>SUM(AY224:AY231)</f>
        <v>506989.06999999995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189856.86</v>
      </c>
      <c r="AY224" s="20">
        <v>224117.37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3412.56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22277.4</v>
      </c>
      <c r="AY227" s="20">
        <v>41827.07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4661.68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96771.01</v>
      </c>
      <c r="AY229" s="20">
        <v>93462.66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4050</v>
      </c>
      <c r="AY231" s="20">
        <v>139507.73000000001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215768.66</v>
      </c>
      <c r="AY232" s="17">
        <f>SUM(AY233:AY235)</f>
        <v>318664.31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214998.06</v>
      </c>
      <c r="AY233" s="20">
        <v>311869.38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3683.37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770.6</v>
      </c>
      <c r="AY235" s="20">
        <v>3111.56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1829382.18</v>
      </c>
      <c r="AY246" s="17">
        <f>SUM(AY247:AY255)</f>
        <v>1759295.9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113181.97</v>
      </c>
      <c r="AY247" s="20">
        <v>261444.37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470109.37</v>
      </c>
      <c r="AY248" s="20">
        <v>388313.09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8235.57</v>
      </c>
      <c r="AY249" s="20">
        <v>21328.240000000002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1201</v>
      </c>
      <c r="AY250" s="20">
        <v>7016.06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9400</v>
      </c>
      <c r="AY251" s="20">
        <v>550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240977.79</v>
      </c>
      <c r="AY252" s="20">
        <v>444308.05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519169.64</v>
      </c>
      <c r="AY253" s="20">
        <v>258459.61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375045.14</v>
      </c>
      <c r="AY254" s="20">
        <v>117986.5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92061.7</v>
      </c>
      <c r="AY255" s="20">
        <v>259889.98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152364.26</v>
      </c>
      <c r="AY256" s="17">
        <f>SUM(AY257:AY263)</f>
        <v>287270.76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662.98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5358.84</v>
      </c>
      <c r="AY258" s="20">
        <v>3241.1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44326.38</v>
      </c>
      <c r="AY259" s="20">
        <v>39443.47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22204.04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7372.3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121758.31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80475</v>
      </c>
      <c r="AY263" s="20">
        <v>114792.6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1880650.15</v>
      </c>
      <c r="AY264" s="17">
        <f>SUM(AY265:AY266)</f>
        <v>3302085.35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1880650.15</v>
      </c>
      <c r="AY265" s="20">
        <v>3302085.35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110774.95</v>
      </c>
      <c r="AY267" s="17">
        <f>SUM(AY268:AY272)</f>
        <v>100634.11000000002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64260.77</v>
      </c>
      <c r="AY268" s="20">
        <v>29909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41755.97</v>
      </c>
      <c r="AY269" s="20">
        <v>54549.32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1126</v>
      </c>
      <c r="AY270" s="20">
        <v>5324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3237.13</v>
      </c>
      <c r="AY271" s="20">
        <v>10851.79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395.08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11136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11136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297008.82</v>
      </c>
      <c r="AY277" s="17">
        <f>SUM(AY278:AY286)</f>
        <v>721097.03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65246.9</v>
      </c>
      <c r="AY278" s="20">
        <v>148064.54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10753.08</v>
      </c>
      <c r="AY279" s="20">
        <v>15506.26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7986.96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13943.93</v>
      </c>
      <c r="AY281" s="20">
        <v>57741.4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118982.7</v>
      </c>
      <c r="AY283" s="20">
        <v>352889.57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88082.21</v>
      </c>
      <c r="AY285" s="20">
        <v>134735.17000000001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4173.13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6528330.1600000001</v>
      </c>
      <c r="AY287" s="15">
        <f>AY288+AY298+AY308+AY318+AY328+AY338+AY346+AY356+AY362</f>
        <v>13880023.799999999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3288097.3</v>
      </c>
      <c r="AY288" s="17">
        <v>6130126.2000000002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3256222.42</v>
      </c>
      <c r="AY289" s="20">
        <v>6064084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3571.57</v>
      </c>
      <c r="AY290" s="20">
        <v>1031.26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27406</v>
      </c>
      <c r="AY292" s="20">
        <v>52304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300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4630.1400000000003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597.30999999999995</v>
      </c>
      <c r="AY296" s="20">
        <v>72.8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8004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400820.91</v>
      </c>
      <c r="AY298" s="17">
        <f>SUM(AY299:AY307)</f>
        <v>1153084.47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79730</v>
      </c>
      <c r="AY300" s="20">
        <v>115648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35624.660000000003</v>
      </c>
      <c r="AY301" s="20">
        <v>70835.899999999994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18560</v>
      </c>
      <c r="AY303" s="20">
        <v>135760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144808.46</v>
      </c>
      <c r="AY304" s="20">
        <v>599015.63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6356.8</v>
      </c>
      <c r="AY305" s="20">
        <v>7041.2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115740.99</v>
      </c>
      <c r="AY307" s="20">
        <v>224783.74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153513.85999999999</v>
      </c>
      <c r="AY308" s="17">
        <f>SUM(AY309:AY317)</f>
        <v>154686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27840</v>
      </c>
      <c r="AY310" s="20">
        <v>13600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22311.68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30200</v>
      </c>
      <c r="AY312" s="20">
        <v>90890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6400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73162.179999999993</v>
      </c>
      <c r="AY314" s="20">
        <v>7546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10750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25500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257008.06000000003</v>
      </c>
      <c r="AY318" s="17">
        <f>SUM(AY319:AY327)</f>
        <v>376128.56999999995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197565.82</v>
      </c>
      <c r="AY319" s="20">
        <v>135074.94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90329.04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58526.64</v>
      </c>
      <c r="AY323" s="20">
        <v>144004.59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915.6</v>
      </c>
      <c r="AY325" s="20">
        <v>6720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644754.77</v>
      </c>
      <c r="AY328" s="17">
        <f>SUM(AY329:AY337)</f>
        <v>875474.8899999999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284357.23</v>
      </c>
      <c r="AY329" s="20">
        <v>427193.69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3850.01</v>
      </c>
      <c r="AY330" s="20">
        <v>15452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7408.52</v>
      </c>
      <c r="AY331" s="20">
        <v>19432.8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2918.4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217647.67</v>
      </c>
      <c r="AY333" s="20">
        <v>288338.78999999998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12412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62072.5</v>
      </c>
      <c r="AY335" s="20">
        <v>98236.21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810</v>
      </c>
      <c r="AY336" s="20">
        <v>1551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68608.84</v>
      </c>
      <c r="AY337" s="20">
        <v>9940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187094.38</v>
      </c>
      <c r="AY338" s="17">
        <f>SUM(AY339:AY345)</f>
        <v>173196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138694.38</v>
      </c>
      <c r="AY339" s="20">
        <v>146516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48400</v>
      </c>
      <c r="AY343" s="20">
        <v>26680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229732.46000000002</v>
      </c>
      <c r="AY346" s="17">
        <f>SUM(AY347:AY355)</f>
        <v>387238.45999999996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20207</v>
      </c>
      <c r="AY347" s="20">
        <v>21194.639999999999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124144</v>
      </c>
      <c r="AY348" s="20">
        <v>69206.73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85283.46</v>
      </c>
      <c r="AY351" s="20">
        <v>255896.08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4988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98</v>
      </c>
      <c r="AY355" s="20">
        <v>35953.01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423679.68</v>
      </c>
      <c r="AY356" s="17">
        <f>SUM(AY357:AY361)</f>
        <v>1236603.03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78278.31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423679.68</v>
      </c>
      <c r="AY358" s="20">
        <v>1158324.72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943628.74</v>
      </c>
      <c r="AY362" s="17">
        <f>SUM(AY363:AY371)</f>
        <v>3393486.18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258628.74</v>
      </c>
      <c r="AY364" s="20">
        <v>153124.19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685000</v>
      </c>
      <c r="AY366" s="20">
        <v>3221333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17040.990000000002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1700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288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3452333.5300000003</v>
      </c>
      <c r="AY372" s="13">
        <f>AY373+AY385+AY391+AY403+AY416+AY423+AY433+AY436+AY447</f>
        <v>5225460.1599999992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1215140.32</v>
      </c>
      <c r="AY385" s="15">
        <f>AY386+AY390</f>
        <v>2346392.36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1215140.32</v>
      </c>
      <c r="AY386" s="17">
        <f>SUM(AY387:AY389)</f>
        <v>2346392.36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1215140.32</v>
      </c>
      <c r="AY387" s="20">
        <v>2346392.36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1874747.0099999998</v>
      </c>
      <c r="AY403" s="15">
        <f>AY404+AY406+AY408+AY414</f>
        <v>2712534.5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1241484.92</v>
      </c>
      <c r="AY404" s="17">
        <f>SUM(AY405)</f>
        <v>2250152.87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1241484.92</v>
      </c>
      <c r="AY405" s="20">
        <v>2250152.87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275000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275000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358262.08999999997</v>
      </c>
      <c r="AY408" s="17">
        <f>SUM(AY409:AY413)</f>
        <v>462381.63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191993.22</v>
      </c>
      <c r="AY409" s="20">
        <v>371831.63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166268.87</v>
      </c>
      <c r="AY411" s="20">
        <v>90550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362446.2</v>
      </c>
      <c r="AY416" s="15">
        <f>AY417+AY419+AY421</f>
        <v>166533.29999999999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362446.2</v>
      </c>
      <c r="AY417" s="17">
        <f>SUM(AY418)</f>
        <v>166533.29999999999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362446.2</v>
      </c>
      <c r="AY418" s="20">
        <v>166533.29999999999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151292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151292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151292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151292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403708.41</v>
      </c>
      <c r="AY477" s="13">
        <f>AY478+AY489+AY494+AY499+AY502</f>
        <v>1071823.21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403708.41</v>
      </c>
      <c r="AY478" s="15">
        <f>AY479+AY483</f>
        <v>1071823.21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403708.41</v>
      </c>
      <c r="AY479" s="17">
        <f>SUM(AY480:AY482)</f>
        <v>1071823.21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403708.41</v>
      </c>
      <c r="AY480" s="20">
        <v>1071823.21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1300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1300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1300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5221383.3600000003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5221383.3600000003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5221383.3600000003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27773542.66</v>
      </c>
      <c r="AY543" s="30">
        <f>AY186+AY372+AY453+AY477+AY507+AY540</f>
        <v>55961653.429999992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7681845.0000000037</v>
      </c>
      <c r="AY544" s="31">
        <f>AY184-AY543</f>
        <v>0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ksW/zAAyGzpBltdRYsn5AtzgaW65FY3MSr1j0ntODsNmm5y5pYPjCuVgJxfi/Obg6qUNkZ29ajepYgR6+LfZNQ==" saltValue="jbcazMFydFO2rVEVLtKG7w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G</cp:lastModifiedBy>
  <cp:lastPrinted>2020-01-24T18:04:04Z</cp:lastPrinted>
  <dcterms:created xsi:type="dcterms:W3CDTF">2020-01-21T01:41:42Z</dcterms:created>
  <dcterms:modified xsi:type="dcterms:W3CDTF">2021-03-01T19:53:12Z</dcterms:modified>
</cp:coreProperties>
</file>